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g\Documents\09 Privat\Buchprojekt Gründung\English Edition\"/>
    </mc:Choice>
  </mc:AlternateContent>
  <xr:revisionPtr revIDLastSave="0" documentId="13_ncr:1_{FE64CED7-0E3D-42F3-9D1D-C7467DC9479A}" xr6:coauthVersionLast="45" xr6:coauthVersionMax="45" xr10:uidLastSave="{00000000-0000-0000-0000-000000000000}"/>
  <bookViews>
    <workbookView xWindow="-98" yWindow="-98" windowWidth="19396" windowHeight="10395" xr2:uid="{3D0178E4-F0EE-4CFD-8EB7-0308C36D8B09}"/>
  </bookViews>
  <sheets>
    <sheet name="Kalkulation Bs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15" i="2"/>
  <c r="E11" i="2"/>
  <c r="D11" i="2"/>
  <c r="C11" i="2"/>
  <c r="B11" i="2"/>
  <c r="C20" i="2" l="1"/>
  <c r="E20" i="2" s="1"/>
  <c r="C15" i="2"/>
  <c r="E15" i="2" s="1"/>
  <c r="F15" i="2" s="1"/>
  <c r="C16" i="2"/>
  <c r="E16" i="2" s="1"/>
  <c r="C35" i="2"/>
  <c r="E35" i="2" s="1"/>
  <c r="C31" i="2"/>
  <c r="E31" i="2" s="1"/>
  <c r="C27" i="2"/>
  <c r="E27" i="2" s="1"/>
  <c r="C23" i="2"/>
  <c r="E23" i="2" s="1"/>
  <c r="C19" i="2"/>
  <c r="E19" i="2" s="1"/>
  <c r="C38" i="2"/>
  <c r="E38" i="2" s="1"/>
  <c r="C30" i="2"/>
  <c r="E30" i="2" s="1"/>
  <c r="C22" i="2"/>
  <c r="E22" i="2" s="1"/>
  <c r="C37" i="2"/>
  <c r="E37" i="2" s="1"/>
  <c r="C33" i="2"/>
  <c r="E33" i="2" s="1"/>
  <c r="C29" i="2"/>
  <c r="E29" i="2" s="1"/>
  <c r="C25" i="2"/>
  <c r="E25" i="2" s="1"/>
  <c r="C21" i="2"/>
  <c r="E21" i="2" s="1"/>
  <c r="C17" i="2"/>
  <c r="E17" i="2" s="1"/>
  <c r="C34" i="2"/>
  <c r="E34" i="2" s="1"/>
  <c r="C26" i="2"/>
  <c r="E26" i="2" s="1"/>
  <c r="C18" i="2"/>
  <c r="E18" i="2" s="1"/>
  <c r="C36" i="2"/>
  <c r="E36" i="2" s="1"/>
  <c r="C32" i="2"/>
  <c r="E32" i="2" s="1"/>
  <c r="C28" i="2"/>
  <c r="E28" i="2" s="1"/>
  <c r="C24" i="2"/>
  <c r="E24" i="2" s="1"/>
  <c r="F16" i="2" l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E39" i="2"/>
</calcChain>
</file>

<file path=xl/sharedStrings.xml><?xml version="1.0" encoding="utf-8"?>
<sst xmlns="http://schemas.openxmlformats.org/spreadsheetml/2006/main" count="22" uniqueCount="22">
  <si>
    <t>Cost position</t>
  </si>
  <si>
    <t>Room deposit</t>
  </si>
  <si>
    <t>Room rental</t>
  </si>
  <si>
    <t>Room service charges incl. energy</t>
  </si>
  <si>
    <t>Room equipment</t>
  </si>
  <si>
    <t>Yoga material</t>
  </si>
  <si>
    <t>Advertising material</t>
  </si>
  <si>
    <t>website</t>
  </si>
  <si>
    <t>Consumer goods (tea, candles, ...)</t>
  </si>
  <si>
    <t>2. yoga teacher</t>
  </si>
  <si>
    <t>Total</t>
  </si>
  <si>
    <t>one-time</t>
  </si>
  <si>
    <t>yearly</t>
  </si>
  <si>
    <t>monthly</t>
  </si>
  <si>
    <t>per customer/month</t>
  </si>
  <si>
    <t>Revenue per customer &amp; month</t>
  </si>
  <si>
    <t>Month</t>
  </si>
  <si>
    <t>customers</t>
  </si>
  <si>
    <t>cost</t>
  </si>
  <si>
    <t>revenue</t>
  </si>
  <si>
    <t>earnings/month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</si>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</sst>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_-* #,##0\ [$€-407]_-;\-* #,##0\ [$€-407]_-;_-* &quot;-&quot;??\ [$€-40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6" fontId="0" fillId="0" borderId="0" xfId="0" applyNumberFormat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6" fontId="0" fillId="0" borderId="13" xfId="0" applyNumberFormat="1" applyBorder="1" applyAlignment="1">
      <alignment horizontal="right"/>
    </xf>
    <xf numFmtId="6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cost,</a:t>
            </a:r>
            <a:r>
              <a:rPr lang="en-US" baseline="0"/>
              <a:t> revenue, profit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'Kalkulation Bsp'!$C$14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'Kalkulation Bsp'!$C$15:$C$38</c:f>
              <c:numCache>
                <c:formatCode>_-* #,##0\ [$€-407]_-;\-* #,##0\ [$€-407]_-;_-* "-"??\ [$€-407]_-;_-@_-</c:formatCode>
                <c:ptCount val="24"/>
                <c:pt idx="0">
                  <c:v>13710</c:v>
                </c:pt>
                <c:pt idx="1">
                  <c:v>2252</c:v>
                </c:pt>
                <c:pt idx="2">
                  <c:v>2324</c:v>
                </c:pt>
                <c:pt idx="3">
                  <c:v>2420</c:v>
                </c:pt>
                <c:pt idx="4">
                  <c:v>2480</c:v>
                </c:pt>
                <c:pt idx="5">
                  <c:v>2489</c:v>
                </c:pt>
                <c:pt idx="6">
                  <c:v>2495</c:v>
                </c:pt>
                <c:pt idx="7">
                  <c:v>2492</c:v>
                </c:pt>
                <c:pt idx="8">
                  <c:v>2492</c:v>
                </c:pt>
                <c:pt idx="9">
                  <c:v>2495</c:v>
                </c:pt>
                <c:pt idx="10">
                  <c:v>2501</c:v>
                </c:pt>
                <c:pt idx="11">
                  <c:v>2498</c:v>
                </c:pt>
                <c:pt idx="12">
                  <c:v>2507</c:v>
                </c:pt>
                <c:pt idx="13">
                  <c:v>2504</c:v>
                </c:pt>
                <c:pt idx="14">
                  <c:v>2516</c:v>
                </c:pt>
                <c:pt idx="15">
                  <c:v>2510</c:v>
                </c:pt>
                <c:pt idx="16">
                  <c:v>2522</c:v>
                </c:pt>
                <c:pt idx="17">
                  <c:v>2519</c:v>
                </c:pt>
                <c:pt idx="18">
                  <c:v>2540</c:v>
                </c:pt>
                <c:pt idx="19">
                  <c:v>2525</c:v>
                </c:pt>
                <c:pt idx="20">
                  <c:v>2504</c:v>
                </c:pt>
                <c:pt idx="21">
                  <c:v>2516</c:v>
                </c:pt>
                <c:pt idx="22">
                  <c:v>2522</c:v>
                </c:pt>
                <c:pt idx="23">
                  <c:v>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0-4873-95E8-42AD90A0CA55}"/>
            </c:ext>
          </c:extLst>
        </c:ser>
        <c:ser>
          <c:idx val="2"/>
          <c:order val="1"/>
          <c:tx>
            <c:strRef>
              <c:f>'Kalkulation Bsp'!$D$14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'Kalkulation Bsp'!$D$15:$D$38</c:f>
              <c:numCache>
                <c:formatCode>"€"#,##0_);[Red]\("€"#,##0\)</c:formatCode>
                <c:ptCount val="24"/>
                <c:pt idx="0">
                  <c:v>400</c:v>
                </c:pt>
                <c:pt idx="1">
                  <c:v>960</c:v>
                </c:pt>
                <c:pt idx="2">
                  <c:v>1920</c:v>
                </c:pt>
                <c:pt idx="3">
                  <c:v>3200</c:v>
                </c:pt>
                <c:pt idx="4">
                  <c:v>4000</c:v>
                </c:pt>
                <c:pt idx="5">
                  <c:v>4120</c:v>
                </c:pt>
                <c:pt idx="6">
                  <c:v>4200</c:v>
                </c:pt>
                <c:pt idx="7">
                  <c:v>4160</c:v>
                </c:pt>
                <c:pt idx="8">
                  <c:v>4160</c:v>
                </c:pt>
                <c:pt idx="9">
                  <c:v>4200</c:v>
                </c:pt>
                <c:pt idx="10">
                  <c:v>4280</c:v>
                </c:pt>
                <c:pt idx="11">
                  <c:v>4240</c:v>
                </c:pt>
                <c:pt idx="12">
                  <c:v>4360</c:v>
                </c:pt>
                <c:pt idx="13">
                  <c:v>4320</c:v>
                </c:pt>
                <c:pt idx="14">
                  <c:v>4480</c:v>
                </c:pt>
                <c:pt idx="15">
                  <c:v>4400</c:v>
                </c:pt>
                <c:pt idx="16">
                  <c:v>4560</c:v>
                </c:pt>
                <c:pt idx="17">
                  <c:v>4520</c:v>
                </c:pt>
                <c:pt idx="18">
                  <c:v>4800</c:v>
                </c:pt>
                <c:pt idx="19">
                  <c:v>4600</c:v>
                </c:pt>
                <c:pt idx="20">
                  <c:v>4320</c:v>
                </c:pt>
                <c:pt idx="21">
                  <c:v>4480</c:v>
                </c:pt>
                <c:pt idx="22">
                  <c:v>4560</c:v>
                </c:pt>
                <c:pt idx="23">
                  <c:v>4600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70-4873-95E8-42AD90A0CA55}"/>
            </c:ext>
          </c:extLst>
        </c:ser>
        <c:ser>
          <c:idx val="3"/>
          <c:order val="2"/>
          <c:tx>
            <c:strRef>
              <c:f>'Kalkulation Bsp'!$F$14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'Kalkulation Bsp'!$F$15:$F$38</c:f>
              <c:numCache>
                <c:formatCode>"€"#,##0_);[Red]\("€"#,##0\)</c:formatCode>
                <c:ptCount val="24"/>
                <c:pt idx="0">
                  <c:v>-13310</c:v>
                </c:pt>
                <c:pt idx="1">
                  <c:v>-14602</c:v>
                </c:pt>
                <c:pt idx="2">
                  <c:v>-15006</c:v>
                </c:pt>
                <c:pt idx="3">
                  <c:v>-14226</c:v>
                </c:pt>
                <c:pt idx="4">
                  <c:v>-12706</c:v>
                </c:pt>
                <c:pt idx="5">
                  <c:v>-11075</c:v>
                </c:pt>
                <c:pt idx="6">
                  <c:v>-9370</c:v>
                </c:pt>
                <c:pt idx="7">
                  <c:v>-7702</c:v>
                </c:pt>
                <c:pt idx="8">
                  <c:v>-6034</c:v>
                </c:pt>
                <c:pt idx="9">
                  <c:v>-4329</c:v>
                </c:pt>
                <c:pt idx="10">
                  <c:v>-2550</c:v>
                </c:pt>
                <c:pt idx="11">
                  <c:v>-808</c:v>
                </c:pt>
                <c:pt idx="12">
                  <c:v>1045</c:v>
                </c:pt>
                <c:pt idx="13">
                  <c:v>2861</c:v>
                </c:pt>
                <c:pt idx="14">
                  <c:v>4825</c:v>
                </c:pt>
                <c:pt idx="15">
                  <c:v>6715</c:v>
                </c:pt>
                <c:pt idx="16">
                  <c:v>8753</c:v>
                </c:pt>
                <c:pt idx="17">
                  <c:v>10754</c:v>
                </c:pt>
                <c:pt idx="18">
                  <c:v>13014</c:v>
                </c:pt>
                <c:pt idx="19">
                  <c:v>15089</c:v>
                </c:pt>
                <c:pt idx="20">
                  <c:v>16905</c:v>
                </c:pt>
                <c:pt idx="21">
                  <c:v>18869</c:v>
                </c:pt>
                <c:pt idx="22">
                  <c:v>20907</c:v>
                </c:pt>
                <c:pt idx="23">
                  <c:v>22982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70-4873-95E8-42AD90A0C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236344"/>
        <c:axId val="631237656"/>
      </c:lineChart>
      <c:catAx>
        <c:axId val="631236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5400" cap="flat" cmpd="dbl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37656"/>
        <c:crosses val="autoZero"/>
        <c:auto val="1"/>
        <c:lblAlgn val="ctr"/>
        <c:lblOffset val="100"/>
        <c:noMultiLvlLbl val="0"/>
      </c:catAx>
      <c:valAx>
        <c:axId val="631237656"/>
        <c:scaling>
          <c:orientation val="minMax"/>
          <c:max val="20000"/>
          <c:min val="-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€-407]_-;\-* #,##0\ [$€-407]_-;_-* &quot;-&quot;??\ [$€-407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3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cost, revenue, earnings/month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'Kalkulation Bsp'!$C$14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'Kalkulation Bsp'!$C$15:$C$38</c:f>
              <c:numCache>
                <c:formatCode>_-* #,##0\ [$€-407]_-;\-* #,##0\ [$€-407]_-;_-* "-"??\ [$€-407]_-;_-@_-</c:formatCode>
                <c:ptCount val="24"/>
                <c:pt idx="0">
                  <c:v>13710</c:v>
                </c:pt>
                <c:pt idx="1">
                  <c:v>2252</c:v>
                </c:pt>
                <c:pt idx="2">
                  <c:v>2324</c:v>
                </c:pt>
                <c:pt idx="3">
                  <c:v>2420</c:v>
                </c:pt>
                <c:pt idx="4">
                  <c:v>2480</c:v>
                </c:pt>
                <c:pt idx="5">
                  <c:v>2489</c:v>
                </c:pt>
                <c:pt idx="6">
                  <c:v>2495</c:v>
                </c:pt>
                <c:pt idx="7">
                  <c:v>2492</c:v>
                </c:pt>
                <c:pt idx="8">
                  <c:v>2492</c:v>
                </c:pt>
                <c:pt idx="9">
                  <c:v>2495</c:v>
                </c:pt>
                <c:pt idx="10">
                  <c:v>2501</c:v>
                </c:pt>
                <c:pt idx="11">
                  <c:v>2498</c:v>
                </c:pt>
                <c:pt idx="12">
                  <c:v>2507</c:v>
                </c:pt>
                <c:pt idx="13">
                  <c:v>2504</c:v>
                </c:pt>
                <c:pt idx="14">
                  <c:v>2516</c:v>
                </c:pt>
                <c:pt idx="15">
                  <c:v>2510</c:v>
                </c:pt>
                <c:pt idx="16">
                  <c:v>2522</c:v>
                </c:pt>
                <c:pt idx="17">
                  <c:v>2519</c:v>
                </c:pt>
                <c:pt idx="18">
                  <c:v>2540</c:v>
                </c:pt>
                <c:pt idx="19">
                  <c:v>2525</c:v>
                </c:pt>
                <c:pt idx="20">
                  <c:v>2504</c:v>
                </c:pt>
                <c:pt idx="21">
                  <c:v>2516</c:v>
                </c:pt>
                <c:pt idx="22">
                  <c:v>2522</c:v>
                </c:pt>
                <c:pt idx="23">
                  <c:v>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4F-4D15-8D53-FC2DE36D5AC3}"/>
            </c:ext>
          </c:extLst>
        </c:ser>
        <c:ser>
          <c:idx val="2"/>
          <c:order val="1"/>
          <c:tx>
            <c:strRef>
              <c:f>'Kalkulation Bsp'!$D$14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'Kalkulation Bsp'!$D$15:$D$38</c:f>
              <c:numCache>
                <c:formatCode>"€"#,##0_);[Red]\("€"#,##0\)</c:formatCode>
                <c:ptCount val="24"/>
                <c:pt idx="0">
                  <c:v>400</c:v>
                </c:pt>
                <c:pt idx="1">
                  <c:v>960</c:v>
                </c:pt>
                <c:pt idx="2">
                  <c:v>1920</c:v>
                </c:pt>
                <c:pt idx="3">
                  <c:v>3200</c:v>
                </c:pt>
                <c:pt idx="4">
                  <c:v>4000</c:v>
                </c:pt>
                <c:pt idx="5">
                  <c:v>4120</c:v>
                </c:pt>
                <c:pt idx="6">
                  <c:v>4200</c:v>
                </c:pt>
                <c:pt idx="7">
                  <c:v>4160</c:v>
                </c:pt>
                <c:pt idx="8">
                  <c:v>4160</c:v>
                </c:pt>
                <c:pt idx="9">
                  <c:v>4200</c:v>
                </c:pt>
                <c:pt idx="10">
                  <c:v>4280</c:v>
                </c:pt>
                <c:pt idx="11">
                  <c:v>4240</c:v>
                </c:pt>
                <c:pt idx="12">
                  <c:v>4360</c:v>
                </c:pt>
                <c:pt idx="13">
                  <c:v>4320</c:v>
                </c:pt>
                <c:pt idx="14">
                  <c:v>4480</c:v>
                </c:pt>
                <c:pt idx="15">
                  <c:v>4400</c:v>
                </c:pt>
                <c:pt idx="16">
                  <c:v>4560</c:v>
                </c:pt>
                <c:pt idx="17">
                  <c:v>4520</c:v>
                </c:pt>
                <c:pt idx="18">
                  <c:v>4800</c:v>
                </c:pt>
                <c:pt idx="19">
                  <c:v>4600</c:v>
                </c:pt>
                <c:pt idx="20">
                  <c:v>4320</c:v>
                </c:pt>
                <c:pt idx="21">
                  <c:v>4480</c:v>
                </c:pt>
                <c:pt idx="22">
                  <c:v>4560</c:v>
                </c:pt>
                <c:pt idx="23">
                  <c:v>4600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F-4D15-8D53-FC2DE36D5AC3}"/>
            </c:ext>
          </c:extLst>
        </c:ser>
        <c:ser>
          <c:idx val="3"/>
          <c:order val="2"/>
          <c:tx>
            <c:strRef>
              <c:f>'Kalkulation Bsp'!$E$14</c:f>
              <c:strCache>
                <c:ptCount val="1"/>
                <c:pt idx="0">
                  <c:v>earnings/month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'Kalkulation Bsp'!$E$15:$E$38</c:f>
              <c:numCache>
                <c:formatCode>"€"#,##0_);[Red]\("€"#,##0\)</c:formatCode>
                <c:ptCount val="24"/>
                <c:pt idx="0">
                  <c:v>-13310</c:v>
                </c:pt>
                <c:pt idx="1">
                  <c:v>-1292</c:v>
                </c:pt>
                <c:pt idx="2">
                  <c:v>-404</c:v>
                </c:pt>
                <c:pt idx="3">
                  <c:v>780</c:v>
                </c:pt>
                <c:pt idx="4">
                  <c:v>1520</c:v>
                </c:pt>
                <c:pt idx="5">
                  <c:v>1631</c:v>
                </c:pt>
                <c:pt idx="6">
                  <c:v>1705</c:v>
                </c:pt>
                <c:pt idx="7">
                  <c:v>1668</c:v>
                </c:pt>
                <c:pt idx="8">
                  <c:v>1668</c:v>
                </c:pt>
                <c:pt idx="9">
                  <c:v>1705</c:v>
                </c:pt>
                <c:pt idx="10">
                  <c:v>1779</c:v>
                </c:pt>
                <c:pt idx="11">
                  <c:v>1742</c:v>
                </c:pt>
                <c:pt idx="12">
                  <c:v>1853</c:v>
                </c:pt>
                <c:pt idx="13">
                  <c:v>1816</c:v>
                </c:pt>
                <c:pt idx="14">
                  <c:v>1964</c:v>
                </c:pt>
                <c:pt idx="15">
                  <c:v>1890</c:v>
                </c:pt>
                <c:pt idx="16">
                  <c:v>2038</c:v>
                </c:pt>
                <c:pt idx="17">
                  <c:v>2001</c:v>
                </c:pt>
                <c:pt idx="18">
                  <c:v>2260</c:v>
                </c:pt>
                <c:pt idx="19">
                  <c:v>2075</c:v>
                </c:pt>
                <c:pt idx="20">
                  <c:v>1816</c:v>
                </c:pt>
                <c:pt idx="21">
                  <c:v>1964</c:v>
                </c:pt>
                <c:pt idx="22">
                  <c:v>2038</c:v>
                </c:pt>
                <c:pt idx="23">
                  <c:v>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4F-4D15-8D53-FC2DE36D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236344"/>
        <c:axId val="631237656"/>
      </c:lineChart>
      <c:catAx>
        <c:axId val="631236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5400" cap="flat" cmpd="dbl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37656"/>
        <c:crosses val="autoZero"/>
        <c:auto val="1"/>
        <c:lblAlgn val="ctr"/>
        <c:lblOffset val="100"/>
        <c:noMultiLvlLbl val="0"/>
      </c:catAx>
      <c:valAx>
        <c:axId val="631237656"/>
        <c:scaling>
          <c:orientation val="minMax"/>
          <c:max val="5000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[$€-407]_-;\-* #,##0\ [$€-407]_-;_-* &quot;-&quot;??\ [$€-407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3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511967</xdr:colOff>
      <xdr:row>1</xdr:row>
      <xdr:rowOff>83343</xdr:rowOff>
    </xdr:from>
    <xdr:to>
      <xdr:col>13</xdr:col>
      <xdr:colOff>550067</xdr:colOff>
      <xdr:row>16</xdr:row>
      <xdr:rowOff>102393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5DB063-F5CA-43C2-A319-9AB250AA0B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17</xdr:row>
      <xdr:rowOff>133350</xdr:rowOff>
    </xdr:from>
    <xdr:to>
      <xdr:col>13</xdr:col>
      <xdr:colOff>552450</xdr:colOff>
      <xdr:row>32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64252C-B260-4DFF-B28B-A29F1E7BF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DE24B-5390-42DA-BB4E-5101A83DD67A}">
  <dimension ref="A1:F39"/>
  <sheetViews>
    <sheetView tabSelected="1" workbookViewId="0">
      <selection activeCell="E39" sqref="E39"/>
    </sheetView>
  </sheetViews>
  <sheetFormatPr defaultRowHeight="14.25" x14ac:dyDescent="0.45"/>
  <cols>
    <col min="1" max="1" width="26.9296875" bestFit="1" customWidth="1"/>
    <col min="2" max="2" width="9.06640625" style="1"/>
    <col min="3" max="3" width="11.33203125" style="1" bestFit="1" customWidth="1"/>
    <col min="4" max="4" width="9.06640625" style="1"/>
    <col min="5" max="5" width="18" style="1" bestFit="1" customWidth="1"/>
  </cols>
  <sheetData>
    <row r="1" spans="1:6" ht="14.65" thickBot="1" x14ac:dyDescent="0.5">
      <c r="A1" s="12" t="s">
        <v>0</v>
      </c>
      <c r="B1" s="13" t="s">
        <v>11</v>
      </c>
      <c r="C1" s="13" t="s">
        <v>13</v>
      </c>
      <c r="D1" s="13" t="s">
        <v>12</v>
      </c>
      <c r="E1" s="14" t="s">
        <v>14</v>
      </c>
    </row>
    <row r="2" spans="1:6" x14ac:dyDescent="0.45">
      <c r="A2" s="6" t="s">
        <v>1</v>
      </c>
      <c r="B2" s="7">
        <v>1000</v>
      </c>
      <c r="C2" s="7"/>
      <c r="D2" s="7"/>
      <c r="E2" s="8"/>
    </row>
    <row r="3" spans="1:6" x14ac:dyDescent="0.45">
      <c r="A3" s="2" t="s">
        <v>2</v>
      </c>
      <c r="B3" s="3"/>
      <c r="C3" s="3">
        <v>550</v>
      </c>
      <c r="D3" s="3"/>
      <c r="E3" s="4"/>
    </row>
    <row r="4" spans="1:6" x14ac:dyDescent="0.45">
      <c r="A4" s="2" t="s">
        <v>3</v>
      </c>
      <c r="B4" s="3"/>
      <c r="C4" s="3">
        <v>190</v>
      </c>
      <c r="D4" s="3"/>
      <c r="E4" s="4"/>
    </row>
    <row r="5" spans="1:6" x14ac:dyDescent="0.45">
      <c r="A5" s="2" t="s">
        <v>4</v>
      </c>
      <c r="B5" s="5">
        <v>8000</v>
      </c>
      <c r="C5" s="3"/>
      <c r="D5" s="3"/>
      <c r="E5" s="4"/>
    </row>
    <row r="6" spans="1:6" x14ac:dyDescent="0.45">
      <c r="A6" s="2" t="s">
        <v>5</v>
      </c>
      <c r="B6" s="3"/>
      <c r="C6" s="3"/>
      <c r="D6" s="3">
        <v>1300</v>
      </c>
      <c r="E6" s="4"/>
    </row>
    <row r="7" spans="1:6" x14ac:dyDescent="0.45">
      <c r="A7" s="2" t="s">
        <v>6</v>
      </c>
      <c r="B7" s="3"/>
      <c r="C7" s="3">
        <v>90</v>
      </c>
      <c r="D7" s="3"/>
      <c r="E7" s="4"/>
    </row>
    <row r="8" spans="1:6" x14ac:dyDescent="0.45">
      <c r="A8" s="2" t="s">
        <v>7</v>
      </c>
      <c r="B8" s="3">
        <v>2500</v>
      </c>
      <c r="C8" s="3"/>
      <c r="D8" s="3">
        <v>500</v>
      </c>
      <c r="E8" s="4"/>
    </row>
    <row r="9" spans="1:6" x14ac:dyDescent="0.45">
      <c r="A9" s="2" t="s">
        <v>8</v>
      </c>
      <c r="B9" s="3"/>
      <c r="C9" s="3"/>
      <c r="D9" s="3"/>
      <c r="E9" s="4">
        <v>3</v>
      </c>
    </row>
    <row r="10" spans="1:6" x14ac:dyDescent="0.45">
      <c r="A10" s="2" t="s">
        <v>9</v>
      </c>
      <c r="B10" s="3"/>
      <c r="C10" s="3">
        <v>1200</v>
      </c>
      <c r="D10" s="3"/>
      <c r="E10" s="4"/>
    </row>
    <row r="11" spans="1:6" ht="14.65" thickBot="1" x14ac:dyDescent="0.5">
      <c r="A11" s="9" t="s">
        <v>10</v>
      </c>
      <c r="B11" s="10">
        <f>SUM(B2:B10)</f>
        <v>11500</v>
      </c>
      <c r="C11" s="10">
        <f>SUM(C2:C10)</f>
        <v>2030</v>
      </c>
      <c r="D11" s="10">
        <f>SUM(D2:D10)</f>
        <v>1800</v>
      </c>
      <c r="E11" s="11">
        <f>SUM(E2:E10)</f>
        <v>3</v>
      </c>
    </row>
    <row r="12" spans="1:6" ht="14.65" thickTop="1" x14ac:dyDescent="0.45"/>
    <row r="13" spans="1:6" x14ac:dyDescent="0.45">
      <c r="A13" t="s">
        <v>15</v>
      </c>
      <c r="B13" s="15">
        <v>40</v>
      </c>
    </row>
    <row r="14" spans="1:6" x14ac:dyDescent="0.45">
      <c r="A14" s="18" t="s">
        <v>16</v>
      </c>
      <c r="B14" s="1" t="s">
        <v>17</v>
      </c>
      <c r="C14" s="1" t="s">
        <v>18</v>
      </c>
      <c r="D14" s="1" t="s">
        <v>19</v>
      </c>
      <c r="E14" s="1" t="s">
        <v>20</v>
      </c>
      <c r="F14" s="1" t="s">
        <v>21</v>
      </c>
    </row>
    <row r="15" spans="1:6" x14ac:dyDescent="0.45">
      <c r="A15" s="18">
        <v>1</v>
      </c>
      <c r="B15" s="1">
        <v>10</v>
      </c>
      <c r="C15" s="16">
        <f>B11+C11+D11/12+E11*B15</f>
        <v>13710</v>
      </c>
      <c r="D15" s="15">
        <f>B15*B$13</f>
        <v>400</v>
      </c>
      <c r="E15" s="15">
        <f>D15-C15</f>
        <v>-13310</v>
      </c>
      <c r="F15" s="17">
        <f>E15</f>
        <v>-13310</v>
      </c>
    </row>
    <row r="16" spans="1:6" x14ac:dyDescent="0.45">
      <c r="A16" s="18">
        <v>2</v>
      </c>
      <c r="B16" s="1">
        <v>24</v>
      </c>
      <c r="C16" s="16">
        <f>C$11+D$11/12+E$11*B16</f>
        <v>2252</v>
      </c>
      <c r="D16" s="15">
        <f t="shared" ref="D16:D38" si="0">B16*B$13</f>
        <v>960</v>
      </c>
      <c r="E16" s="15">
        <f t="shared" ref="E16:E38" si="1">D16-C16</f>
        <v>-1292</v>
      </c>
      <c r="F16" s="17">
        <f>F15+E16</f>
        <v>-14602</v>
      </c>
    </row>
    <row r="17" spans="1:6" x14ac:dyDescent="0.45">
      <c r="A17" s="18">
        <v>3</v>
      </c>
      <c r="B17" s="1">
        <v>48</v>
      </c>
      <c r="C17" s="16">
        <f t="shared" ref="C17:C38" si="2">C$11+D$11/12+E$11*B17</f>
        <v>2324</v>
      </c>
      <c r="D17" s="15">
        <f t="shared" si="0"/>
        <v>1920</v>
      </c>
      <c r="E17" s="15">
        <f t="shared" si="1"/>
        <v>-404</v>
      </c>
      <c r="F17" s="17">
        <f t="shared" ref="F17:F38" si="3">F16+E17</f>
        <v>-15006</v>
      </c>
    </row>
    <row r="18" spans="1:6" x14ac:dyDescent="0.45">
      <c r="A18" s="18">
        <v>4</v>
      </c>
      <c r="B18" s="1">
        <v>80</v>
      </c>
      <c r="C18" s="16">
        <f t="shared" si="2"/>
        <v>2420</v>
      </c>
      <c r="D18" s="15">
        <f t="shared" si="0"/>
        <v>3200</v>
      </c>
      <c r="E18" s="15">
        <f t="shared" si="1"/>
        <v>780</v>
      </c>
      <c r="F18" s="17">
        <f t="shared" si="3"/>
        <v>-14226</v>
      </c>
    </row>
    <row r="19" spans="1:6" x14ac:dyDescent="0.45">
      <c r="A19" s="18">
        <v>5</v>
      </c>
      <c r="B19" s="1">
        <v>100</v>
      </c>
      <c r="C19" s="16">
        <f t="shared" si="2"/>
        <v>2480</v>
      </c>
      <c r="D19" s="15">
        <f t="shared" si="0"/>
        <v>4000</v>
      </c>
      <c r="E19" s="15">
        <f t="shared" si="1"/>
        <v>1520</v>
      </c>
      <c r="F19" s="17">
        <f t="shared" si="3"/>
        <v>-12706</v>
      </c>
    </row>
    <row r="20" spans="1:6" x14ac:dyDescent="0.45">
      <c r="A20" s="18">
        <v>6</v>
      </c>
      <c r="B20" s="1">
        <v>103</v>
      </c>
      <c r="C20" s="16">
        <f t="shared" si="2"/>
        <v>2489</v>
      </c>
      <c r="D20" s="15">
        <f t="shared" si="0"/>
        <v>4120</v>
      </c>
      <c r="E20" s="15">
        <f t="shared" si="1"/>
        <v>1631</v>
      </c>
      <c r="F20" s="17">
        <f t="shared" si="3"/>
        <v>-11075</v>
      </c>
    </row>
    <row r="21" spans="1:6" x14ac:dyDescent="0.45">
      <c r="A21" s="18">
        <v>7</v>
      </c>
      <c r="B21" s="1">
        <v>105</v>
      </c>
      <c r="C21" s="16">
        <f t="shared" si="2"/>
        <v>2495</v>
      </c>
      <c r="D21" s="15">
        <f t="shared" si="0"/>
        <v>4200</v>
      </c>
      <c r="E21" s="15">
        <f t="shared" si="1"/>
        <v>1705</v>
      </c>
      <c r="F21" s="17">
        <f t="shared" si="3"/>
        <v>-9370</v>
      </c>
    </row>
    <row r="22" spans="1:6" x14ac:dyDescent="0.45">
      <c r="A22" s="18">
        <v>8</v>
      </c>
      <c r="B22" s="1">
        <v>104</v>
      </c>
      <c r="C22" s="16">
        <f t="shared" si="2"/>
        <v>2492</v>
      </c>
      <c r="D22" s="15">
        <f t="shared" si="0"/>
        <v>4160</v>
      </c>
      <c r="E22" s="15">
        <f t="shared" si="1"/>
        <v>1668</v>
      </c>
      <c r="F22" s="17">
        <f t="shared" si="3"/>
        <v>-7702</v>
      </c>
    </row>
    <row r="23" spans="1:6" x14ac:dyDescent="0.45">
      <c r="A23" s="18">
        <v>9</v>
      </c>
      <c r="B23" s="1">
        <v>104</v>
      </c>
      <c r="C23" s="16">
        <f t="shared" si="2"/>
        <v>2492</v>
      </c>
      <c r="D23" s="15">
        <f t="shared" si="0"/>
        <v>4160</v>
      </c>
      <c r="E23" s="15">
        <f t="shared" si="1"/>
        <v>1668</v>
      </c>
      <c r="F23" s="17">
        <f t="shared" si="3"/>
        <v>-6034</v>
      </c>
    </row>
    <row r="24" spans="1:6" x14ac:dyDescent="0.45">
      <c r="A24" s="18">
        <v>10</v>
      </c>
      <c r="B24" s="1">
        <v>105</v>
      </c>
      <c r="C24" s="16">
        <f t="shared" si="2"/>
        <v>2495</v>
      </c>
      <c r="D24" s="15">
        <f t="shared" si="0"/>
        <v>4200</v>
      </c>
      <c r="E24" s="15">
        <f t="shared" si="1"/>
        <v>1705</v>
      </c>
      <c r="F24" s="17">
        <f t="shared" si="3"/>
        <v>-4329</v>
      </c>
    </row>
    <row r="25" spans="1:6" x14ac:dyDescent="0.45">
      <c r="A25" s="18">
        <v>11</v>
      </c>
      <c r="B25" s="1">
        <v>107</v>
      </c>
      <c r="C25" s="16">
        <f t="shared" si="2"/>
        <v>2501</v>
      </c>
      <c r="D25" s="15">
        <f t="shared" si="0"/>
        <v>4280</v>
      </c>
      <c r="E25" s="15">
        <f t="shared" si="1"/>
        <v>1779</v>
      </c>
      <c r="F25" s="17">
        <f t="shared" si="3"/>
        <v>-2550</v>
      </c>
    </row>
    <row r="26" spans="1:6" x14ac:dyDescent="0.45">
      <c r="A26" s="18">
        <v>12</v>
      </c>
      <c r="B26" s="1">
        <v>106</v>
      </c>
      <c r="C26" s="16">
        <f t="shared" si="2"/>
        <v>2498</v>
      </c>
      <c r="D26" s="15">
        <f t="shared" si="0"/>
        <v>4240</v>
      </c>
      <c r="E26" s="15">
        <f t="shared" si="1"/>
        <v>1742</v>
      </c>
      <c r="F26" s="17">
        <f t="shared" si="3"/>
        <v>-808</v>
      </c>
    </row>
    <row r="27" spans="1:6" x14ac:dyDescent="0.45">
      <c r="A27" s="18">
        <v>13</v>
      </c>
      <c r="B27" s="1">
        <v>109</v>
      </c>
      <c r="C27" s="16">
        <f t="shared" si="2"/>
        <v>2507</v>
      </c>
      <c r="D27" s="15">
        <f t="shared" si="0"/>
        <v>4360</v>
      </c>
      <c r="E27" s="15">
        <f t="shared" si="1"/>
        <v>1853</v>
      </c>
      <c r="F27" s="17">
        <f t="shared" si="3"/>
        <v>1045</v>
      </c>
    </row>
    <row r="28" spans="1:6" x14ac:dyDescent="0.45">
      <c r="A28" s="18">
        <v>14</v>
      </c>
      <c r="B28" s="1">
        <v>108</v>
      </c>
      <c r="C28" s="16">
        <f t="shared" si="2"/>
        <v>2504</v>
      </c>
      <c r="D28" s="15">
        <f t="shared" si="0"/>
        <v>4320</v>
      </c>
      <c r="E28" s="15">
        <f t="shared" si="1"/>
        <v>1816</v>
      </c>
      <c r="F28" s="17">
        <f t="shared" si="3"/>
        <v>2861</v>
      </c>
    </row>
    <row r="29" spans="1:6" x14ac:dyDescent="0.45">
      <c r="A29" s="18">
        <v>15</v>
      </c>
      <c r="B29" s="1">
        <v>112</v>
      </c>
      <c r="C29" s="16">
        <f t="shared" si="2"/>
        <v>2516</v>
      </c>
      <c r="D29" s="15">
        <f t="shared" si="0"/>
        <v>4480</v>
      </c>
      <c r="E29" s="15">
        <f t="shared" si="1"/>
        <v>1964</v>
      </c>
      <c r="F29" s="17">
        <f t="shared" si="3"/>
        <v>4825</v>
      </c>
    </row>
    <row r="30" spans="1:6" x14ac:dyDescent="0.45">
      <c r="A30" s="18">
        <v>16</v>
      </c>
      <c r="B30" s="1">
        <v>110</v>
      </c>
      <c r="C30" s="16">
        <f t="shared" si="2"/>
        <v>2510</v>
      </c>
      <c r="D30" s="15">
        <f t="shared" si="0"/>
        <v>4400</v>
      </c>
      <c r="E30" s="15">
        <f t="shared" si="1"/>
        <v>1890</v>
      </c>
      <c r="F30" s="17">
        <f t="shared" si="3"/>
        <v>6715</v>
      </c>
    </row>
    <row r="31" spans="1:6" x14ac:dyDescent="0.45">
      <c r="A31" s="18">
        <v>17</v>
      </c>
      <c r="B31" s="1">
        <v>114</v>
      </c>
      <c r="C31" s="16">
        <f t="shared" si="2"/>
        <v>2522</v>
      </c>
      <c r="D31" s="15">
        <f t="shared" si="0"/>
        <v>4560</v>
      </c>
      <c r="E31" s="15">
        <f t="shared" si="1"/>
        <v>2038</v>
      </c>
      <c r="F31" s="17">
        <f t="shared" si="3"/>
        <v>8753</v>
      </c>
    </row>
    <row r="32" spans="1:6" x14ac:dyDescent="0.45">
      <c r="A32" s="18">
        <v>18</v>
      </c>
      <c r="B32" s="1">
        <v>113</v>
      </c>
      <c r="C32" s="16">
        <f t="shared" si="2"/>
        <v>2519</v>
      </c>
      <c r="D32" s="15">
        <f t="shared" si="0"/>
        <v>4520</v>
      </c>
      <c r="E32" s="15">
        <f t="shared" si="1"/>
        <v>2001</v>
      </c>
      <c r="F32" s="17">
        <f t="shared" si="3"/>
        <v>10754</v>
      </c>
    </row>
    <row r="33" spans="1:6" x14ac:dyDescent="0.45">
      <c r="A33" s="18">
        <v>19</v>
      </c>
      <c r="B33" s="1">
        <v>120</v>
      </c>
      <c r="C33" s="16">
        <f t="shared" si="2"/>
        <v>2540</v>
      </c>
      <c r="D33" s="15">
        <f t="shared" si="0"/>
        <v>4800</v>
      </c>
      <c r="E33" s="15">
        <f t="shared" si="1"/>
        <v>2260</v>
      </c>
      <c r="F33" s="17">
        <f t="shared" si="3"/>
        <v>13014</v>
      </c>
    </row>
    <row r="34" spans="1:6" x14ac:dyDescent="0.45">
      <c r="A34" s="18">
        <v>20</v>
      </c>
      <c r="B34" s="1">
        <v>115</v>
      </c>
      <c r="C34" s="16">
        <f t="shared" si="2"/>
        <v>2525</v>
      </c>
      <c r="D34" s="15">
        <f t="shared" si="0"/>
        <v>4600</v>
      </c>
      <c r="E34" s="15">
        <f t="shared" si="1"/>
        <v>2075</v>
      </c>
      <c r="F34" s="17">
        <f t="shared" si="3"/>
        <v>15089</v>
      </c>
    </row>
    <row r="35" spans="1:6" x14ac:dyDescent="0.45">
      <c r="A35" s="18">
        <v>21</v>
      </c>
      <c r="B35" s="1">
        <v>108</v>
      </c>
      <c r="C35" s="16">
        <f t="shared" si="2"/>
        <v>2504</v>
      </c>
      <c r="D35" s="15">
        <f t="shared" si="0"/>
        <v>4320</v>
      </c>
      <c r="E35" s="15">
        <f t="shared" si="1"/>
        <v>1816</v>
      </c>
      <c r="F35" s="17">
        <f t="shared" si="3"/>
        <v>16905</v>
      </c>
    </row>
    <row r="36" spans="1:6" x14ac:dyDescent="0.45">
      <c r="A36" s="18">
        <v>22</v>
      </c>
      <c r="B36" s="1">
        <v>112</v>
      </c>
      <c r="C36" s="16">
        <f t="shared" si="2"/>
        <v>2516</v>
      </c>
      <c r="D36" s="15">
        <f t="shared" si="0"/>
        <v>4480</v>
      </c>
      <c r="E36" s="15">
        <f t="shared" si="1"/>
        <v>1964</v>
      </c>
      <c r="F36" s="17">
        <f t="shared" si="3"/>
        <v>18869</v>
      </c>
    </row>
    <row r="37" spans="1:6" x14ac:dyDescent="0.45">
      <c r="A37" s="18">
        <v>23</v>
      </c>
      <c r="B37" s="1">
        <v>114</v>
      </c>
      <c r="C37" s="16">
        <f t="shared" si="2"/>
        <v>2522</v>
      </c>
      <c r="D37" s="15">
        <f t="shared" si="0"/>
        <v>4560</v>
      </c>
      <c r="E37" s="15">
        <f t="shared" si="1"/>
        <v>2038</v>
      </c>
      <c r="F37" s="17">
        <f t="shared" si="3"/>
        <v>20907</v>
      </c>
    </row>
    <row r="38" spans="1:6" x14ac:dyDescent="0.45">
      <c r="A38" s="19">
        <v>24</v>
      </c>
      <c r="B38" s="20">
        <v>115</v>
      </c>
      <c r="C38" s="21">
        <f t="shared" si="2"/>
        <v>2525</v>
      </c>
      <c r="D38" s="22">
        <f t="shared" si="0"/>
        <v>4600</v>
      </c>
      <c r="E38" s="22">
        <f t="shared" si="1"/>
        <v>2075</v>
      </c>
      <c r="F38" s="23">
        <f t="shared" si="3"/>
        <v>22982</v>
      </c>
    </row>
    <row r="39" spans="1:6" x14ac:dyDescent="0.45">
      <c r="E39" s="15">
        <f>SUM(E15:E38)</f>
        <v>22982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Kalkulation Bsp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Gomm, Moritz</dc:creator>
  <cp:lastModifiedBy>Gomm, Moritz</cp:lastModifiedBy>
  <dcterms:created xsi:type="dcterms:W3CDTF">2020-02-14T17:13:13Z</dcterms:created>
  <dcterms:modified xsi:type="dcterms:W3CDTF">2020-11-23T13:36:34Z</dcterms:modified>
</cp:coreProperties>
</file>